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9005"/>
  <workbookPr filterPrivacy="1"/>
  <mc:AlternateContent xmlns:mc="http://schemas.openxmlformats.org/markup-compatibility/2006">
    <mc:Choice Requires="x15">
      <x15ac:absPath xmlns:x15ac="http://schemas.microsoft.com/office/spreadsheetml/2010/11/ac" url="/Users/SheffieldC/Documents/BHL/MembershipCommittee/"/>
    </mc:Choice>
  </mc:AlternateContent>
  <bookViews>
    <workbookView xWindow="240" yWindow="460" windowWidth="25360" windowHeight="14960"/>
  </bookViews>
  <sheets>
    <sheet name="Items"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29" i="1" l="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<sst xmlns="http://schemas.openxmlformats.org/spreadsheetml/2006/main" count="177" uniqueCount="77">
  <si>
    <t>Item</t>
  </si>
  <si>
    <t>Priority</t>
  </si>
  <si>
    <t>Created</t>
  </si>
  <si>
    <t>Revised</t>
  </si>
  <si>
    <t>Components</t>
  </si>
  <si>
    <t>Title</t>
  </si>
  <si>
    <t>Status</t>
  </si>
  <si>
    <t>Resolution</t>
  </si>
  <si>
    <t>Description</t>
  </si>
  <si>
    <t>Low</t>
  </si>
  <si>
    <t>Membership</t>
  </si>
  <si>
    <t>wiblej@carnegiemnh.org</t>
  </si>
  <si>
    <t>Open</t>
  </si>
  <si>
    <t>Unreviewed</t>
  </si>
  <si>
    <t>Name: John Wible
URL: http://biodivlib.wikispaces.com/Contact+and+Feedback
I can find no information on your site about becoming a member institution. My home institution, Carnegie Museum of Natural History, is interested in becoming a member of this great project. I currently oversee our library and look forward to hearing from someone. Thanks.</t>
  </si>
  <si>
    <t>High</t>
  </si>
  <si>
    <t>Real Jardín Botánico, CSIC | Biblioteca Digital RJB-CSIC</t>
  </si>
  <si>
    <t>In Progress</t>
  </si>
  <si>
    <t>RJB worked with BHL Tech Team a few years ago to integrate their content into CiteBank. As CiteBank was transitioned to BHL, they are now a contributor to BHL http://biodiversitylibrary.org/browse/contributor/BDRJBM#/titles. 
Contact info for the record:
Generic email bibdigital@rjb.csic.es
6/11/15 Trish recommended Francsico Pando  pando@gbif.es based on an email from him to William back on 1/23/14 (generic email also cc'd on thread)
It may be useful to approach RJB someday about BHL affiliation or membership.</t>
  </si>
  <si>
    <t>Goethe-Universität Frankfurt am Main digital library</t>
  </si>
  <si>
    <t>This German University has created a digital library with already digitized biological materials that may some day be useful for BHL should we wish to approach them for possible Membership/Affiliation. 
http://sammlungen.ub.uni-frankfurt.de/biologie/nav/index/all
Connie, Jane, leaving you to review at your convenience.
Discovery of this digital library came up as a result of linked issue. A user was requesting BHL include a book that no BHL partner currently holds.</t>
  </si>
  <si>
    <t>FW: Rio de Janeiro Botanic Garden Library</t>
  </si>
  <si>
    <t>From: Joao Lanna &lt;joaomlanna@gmail.com&gt;
Date: Tuesday, October 27, 2015 at 14:13
To: "Crowley, Bianca" &lt;crowleyb@si.edu&gt;
Cc: "penha@jbrj.gov.br" &lt;penha@jbrj.gov.br&gt;, Eduardo Dalcin &lt;edalcin@jbrj.org&gt;
Subject: Rio de Janeiro Botanic Garden Library
Dear Bianca Crowley ,
I am writing from the Rio de Janeiro Botanic Garden in order to know if the BHL intend to support the digitization of overseas libraries. The Rio Botanic Garden have a historical library with many important books
 for the history of the Botany and we are willing to grant permission for BHL to digitize these titles.
If this process is a possibility, please, let me know.
Regards,
João...................................................João Lanna
Instituto de Pesquisas Jardim Botânico do Rio de JaneiroNúcleo de Computação Científica e Geoprocessamento - Projeto SiBBrSkype: joaomlanna</t>
  </si>
  <si>
    <t>Medium</t>
  </si>
  <si>
    <t>a.h.ronning@nhm.uio.no</t>
  </si>
  <si>
    <t>Name: Ann-Helen Rønning
URL: http://biodivlib.wikispaces.com/About
Are there possibilities for depositing files of field notebooks containing metadata from marine sampling cruises from the 1950s in BHL? The material itself now belongs to the zoological collections of The Natural History Museum, University of Oslo. We are currently publishing an article on these cruises and material.</t>
  </si>
  <si>
    <t>subbuka.zsi@gmail.com</t>
  </si>
  <si>
    <t>Name: K.A.Subramanian
URL: http://www.biodiversitylibrary.org/browse/collections
Zoological Survey of India, a Government of India Organization under the Ministry of Environment, Forest and Climate change has published several titles on fauna of India and neighbouring countries since its inception in 1916. Currently all the published resources are made free accessible through this website &lt;faunaofindia.nic.in&gt;. How to integrate this with BHL for wider access by user community? Happy New year and Best wishes.</t>
  </si>
  <si>
    <t>University of Southampton</t>
  </si>
  <si>
    <t>Potential Member or Affiliate based on interest in contributing content to BHL.  Connie contacted Julian Ball in Fall 2015 and will follow up in early 2016.</t>
  </si>
  <si>
    <t>Membership, EABL</t>
  </si>
  <si>
    <t>FW: Question re Field Book Project</t>
  </si>
  <si>
    <t xml:space="preserve">From: "Bart, Henry L" &lt;hbartjr@tulane.edu&gt;
Date: Thursday, January 14, 2016 at 16:40
To: "Parilla, Lesley" &lt;ParillaL@si.edu&gt;
Cc: Martin Kalfatovic &lt;KalfatovicM@si.edu&gt;, "Crowley, Bianca" &lt;crowleyb@si.edu&gt;, "Rios, Nelson E" &lt;nrios@tulane.edu&gt;
Subject: RE: Question re Field Book Project
Lesley,I think we would be interested in hosting the field notes in BHL.  Thanks for asking.  Please send the documentation and let’s set up a time to talk about this.Best,HankHenry L. Bart Jr., Ph.D.Director and Curator, Royal D. Suttkus Fish CollectionTulane University Biodiversity Research Institute3705 Main StreetBelle Chasse, LA 70037Voice: 504-394-1711Fax: 504-394-5045Email:  hbartjr@tulane.eduWebsite:  http://www.tubri.org/From: Parilla, Lesley [mailto:ParillaL@si.edu] 
Sent: Thursday, January 14, 2016 3:21 PM
To: Bart, Henry L &lt;hbartjr@tulane.edu&gt;
Cc: Kalfatovic, Martin &lt;KalfatovicM@si.edu&gt;; Crowley, Bianca &lt;CrowleyB@si.edu&gt;
Subject: RE: Question re Field Book ProjectHank,I wanted to check if you are interested in possibly contributing the digitized field books to Biodiversity Heritage Library in the future.  If so, there are aspects you can easily build into your workflow now to make that possible.  We have existing documentation for this I would be send your way.  If so, I’d be happy to set up a time to discuss our methods, along with our Collections Coordinator, Bianca Crowley.  Best regards,Lesley ParillaFrom: Bart, Henry L [mailto:hbartjr@tulane.edu] 
Sent: Monday, January 11, 2016 11:43 AM
To: Parilla, Lesley &lt;ParillaL@si.edu&gt;; Ferrante, Riccardo &lt;FerranteR@si.edu&gt;
Cc: Kalfatovic, Martin &lt;KalfatovicM@si.edu&gt;; Pilsk, Suzanne &lt;PilskS@si.edu&gt;; Sheffield, Carolyn &lt;SheffieldC@si.edu&gt;; Van Camp, Anne &lt;VanCampA@si.edu&gt;; Russell, Rusty &lt;RUSSELLR@si.edu&gt;; Rios, Nelson E &lt;nrios@tulane.edu&gt;; Jonathan Walczak &lt;jonwalczak@yahoo.com&gt;
Subject: RE: Question re Field Book ProjectDear Leslie and Riccardo,Thanks for connecting with me. Yes, we are just starting our project, which involves imaging the field notes of collectors associated with our very large fish collection.  My predecessor, Royal D. Suttkus, lost most of his notes (field log books and binders of transcribed field data sheets) in Hurricane Katrina. We are trying to reconstitute aspects of the field data that are not documented in our database, using notes of people who collected with Suttkus.  We are getting a mix of hand-written log books and binder notes.  The technician who will be doing the imaging for us, Jonathan Walczak (copied), is reviewing protocols and field notes of the Field Book project and a few other projects to come up with best practices for imaging our notes and capturing essential metadata.  We proposed to photograph the pages and key in the metadata.  We are curious to know what you are doing in the FBP.  Many thanks,HankHenry L. Bart Jr., Ph.D.Professor of Ecology and Evolutionary BiologyTulane University400 Boggs Hall, New Orleans, LA 70118Voice: 504-865-5191Fax: 504-862-8706Director, Tulane University Biodiversity Research Institute3705 Main StreetBelle Chasse, LA 70037Voice: 504-394-1711Fax: 504-394-5045http://people.tubri.org/hank/From: Parilla, Lesley [mailto:ParillaL@si.edu] 
Sent: Monday, January 11, 2016 10:22 AM
To: Ferrante, Riccardo; Russell, Rusty; Bart, Henry L
Cc: Kalfatovic, Martin; Pilsk, Suzanne; Sheffield, Carolyn; Van Camp, Anne
Subject: RE: Question re Field Book ProjectDear Dr. Bart,Congratulations on the NSF grant.  I just wanted to clarify if you are interested in information relating to digitization methods as well as how we create the description and field book metadata? Best regards,Lesley Parillasmithsonianlibraries.si.edu | biodiversitylibrary.org Cataloger, Field Book Project10th Street &amp; Constitution Ave., NWWashington, DC 20013-7012Email: parillal@si.eduTel: 202.633.1663From: Ferrante, Riccardo 
Sent: Monday, January 11, 2016 9:28 AM
To: Russell, Rusty &lt;RUSSELLR@si.edu&gt;; 'Bart, Henry L' &lt;hbartjr@tulane.edu&gt;
Cc: Kalfatovic, Martin &lt;KalfatovicM@si.edu&gt;; Pilsk, Suzanne &lt;PilskS@si.edu&gt;; Sheffield, Carolyn &lt;SheffieldC@si.edu&gt;; Parilla, Lesley &lt;ParillaL@si.edu&gt;; Van Camp, Anne &lt;VanCampA@si.edu&gt;
Subject: RE: Question re Field Book ProjectDear Dr. Bart,Thank you for your interest. I will touch base with our digitization tech to make sure the writeup of our digitization methodology is to date. I hope to have this in your hands by Friday.Best regards,RiccRiccardo Ferrante  |  Director of Digital Services &amp; IT ArchivistFrom: Russell, Rusty 
Sent: Monday, January 11, 2016 8:30 AM
To: 'Bart, Henry L' &lt;hbartjr@tulane.edu&gt;
Cc: Kalfatovic, Martin &lt;KalfatovicM@si.edu&gt;; Pilsk, Suzanne &lt;PilskS@si.edu&gt;; Sheffield, Carolyn &lt;SheffieldC@si.edu&gt;; Parilla, Lesley &lt;ParillaL@si.edu&gt;; Van Camp, Anne &lt;VanCampA@si.edu&gt;; Ferrante, Riccardo &lt;FerranteR@si.edu&gt;
Subject: RE: Question re Field Book ProjectGood morning, Hank!  And Happy New Year to you.  Congratulations on the NSF grant … hopefully, there are more of those coming down the line for other collections.  Over a year ago, the Field Book Project was taken on by BHL to improve its sustainability, and it just received another CLIR grant to start incorporating content from non-Smithsonian partners.I am copying the FBP team and you will be contacted soon in order to answer your questions and see about future collaboration.All the best in the New Year,RustyRusty RussellProgram Director for Collections &amp; InformaticsUnited States National HerbariumSmithsonian Institutionhttp://botany.si.edu/staff/staffPage.cfm?ThisName=38&amp;homepage=noPPlease consider the environment before printing this email.From: Bart, Henry L [mailto:hbartjr@tulane.edu] 
Sent: Sunday, January 10, 2016 12:11 PM
To: Russell, Rusty &lt;RUSSELLR@si.edu&gt;
Subject: RE: Question re Field Book ProjectRusty,Hope 2016 is off to a good start for you.  Resending a message I sent to you back in November (too close to Thanksgiving, perhaps).  Would very much like to talk to you about the Field Book Project.Best,Hank From: Bart, Henry L 
Sent: Wednesday, November 25, 2015 8:24 AM
To: 'Russell, Rusty' &lt;RUSSELLR@si.edu&gt;
Subject: Question re Field Book ProjectHey Rusty,Hope all is well.We received funding from NSF to digitize field notes of my predecessor and people who collected with him (https://www.nsf.gov/awardsearch/showAward?AWD_ID=1458311&amp;HistoricalAwards=false).  Lots of the notes are hand written pages in field logbooks.  I’m looking at notes digitized as part of the Field Book project.  Are the methods you used published anywhere?Thanks,HankHenry L. Bart Jr., Ph.D.Director, Tulane University Biodiversity Research InstituteCurator, Royal D. Suttkus Fish Collection3705 Main StreetBelle Chasse, LA 70037Voice: 504-394-1711; Fax: 504-394-5045Professor of Ecology and Evolutionary BiologyTulane University400 Lindy Boggs HallNew Orleans, LA 70118Voice: 504-862-8283; Fax 504-862-8706http://people.tubri.org/hank/
</t>
  </si>
  <si>
    <t>British Library invited to apply for BHL Membership</t>
  </si>
  <si>
    <t xml:space="preserve">My notes from the Membership Committee Meeting on 20 January 2016 say that Nancy has sent a letter to the British Library which encouraged them to apply for BHL Membership.  
We are also planning to invite representatives to attend BHL Day 2016.
Martin, were there any details you would like to add?
Would we like to follow up before BHL Day, or after?
</t>
  </si>
  <si>
    <t>McGill University Library</t>
  </si>
  <si>
    <t>Name: McGill University Library
URL: http://biodiversitylibrary.org/browse/contributor/MCGILL#/titles
McGill University Library is contributing to IA and they have MARC records! Some are beginning to be ingested into BHL. We have received specific requests from users about bringing in McGill's collection. It appears they are associated with the University of Toronto? It would be wonderful to approach them about Membership/Affiliation </t>
  </si>
  <si>
    <t>liesbeth.missel@wur.nl</t>
  </si>
  <si>
    <t>Name: Liesbeth Missel
URL: http://www.biodiversitylibrary.org/collection/seedcatalogs
We at Wageningen University &amp; Research Library have a large collection of nursery &amp; seed catalogues. We had national funding for the Dutch catalogues published between 1840-1950. They have been microfilmed and digitized as serial publications. We would like to investigate the possibility to have them made available through BHL.</t>
  </si>
  <si>
    <t>natalia.tkach@botanik.uni-halle.de</t>
  </si>
  <si>
    <t>Name: Natalia Tkach
URL: /
Dear Sir or Madam,
as botanist I use the BHL very often and this is a great help in research. Now I’m working on proposal about the digitalising of the correspondence of the botanist D.F.L. von Schlechtendal who worked at the University of Halle-Wittenberg (Germany) 1833-1866. He described more than 1200 new taxa and was an editor of botanical journals “Linneae” and “Botanische Zeitung” (both on BHL available). He received during his live more than 5600 letters from c. 510 persons (see http://public.bibliothek.uni-halle.de/index.php/schlechtendalia/article/view/1442). All of them are stored in the archive of the university herbarium HAL. We intend to digitalise the letters and make the images and metadata online available. It would be also great to provide the letter scans and metadata on the BHL like the correspondence of Engelmann or Asa Gray. 
I would like to ask you if it is possible. Which appropriate IT requirements (e.g. xml schema or what ever else) or other conditions are necessary? What is about the financial side?
Many thanks and best wishes,
Natalia Tkach
-- 
Dr. Natalia Tkach
Martin Luther University Halle-Wittenberg
Institute of Biology
Geobotany and Botanical Garden
Neuwerk 21
D-06108 Halle
Germany
Phone: +49 (0)345 5526234
Fax: +49 (0)345 5527094natalia.tkach@botanik.uni-halle.de</t>
  </si>
  <si>
    <t>tori.s.eastwood@outlook.com</t>
  </si>
  <si>
    <t>Name: Tori Eastwood
URL: http://biodivlib.wikispaces.com/Help
Suggestion: Can you persuade the NYPL digital collection to let you have High Res images of their partial set of Gould's Birds of Great Britain?
(over half of their direct download Tiffs turn out to be black and white images of construction photographs of bridges or buildings, and they NEVER reply to requests to do something about it) OR maybe you know of another source of a complete (clean) set that has not been broken up by the dreaded Panteeks and others of their ilk? </t>
  </si>
  <si>
    <t>stefan_curth@hotmail.com</t>
  </si>
  <si>
    <t>Name: Stefan Curth
URL: http://biodivlib.wikispaces.com/Get+Involved
Dear BHL-Team,
i am working for the Brehm Memorial Center in Thuringia (Germany) and we are currently digitizing field notes, other autographs and books (which are now free of copyrights) of Alfred Edmund Brehm, German naturalist and author of "Brehm's Life of Animals", and his father and ornithologist Christian Ludwig Brehm. We would really like to make the material available for a wider audience. Is there any chance to publish it via BHL? 
Best regards,
Stefan Curth
http://www.brehm-gedenkstaette.com/start-english</t>
  </si>
  <si>
    <t>CSIC / Museo Nacional de Ciencias Naturales (Madrid)</t>
  </si>
  <si>
    <t xml:space="preserve">Carolyn contacted Dr. Isabel Rey with application materials (11/29/16), following Connie's conversations with her at the CETAF meetings.  As of 2/17/17, no response received.  Do we want to follow up?  If so, would Connie and/or Jane be the best points of contact?
</t>
  </si>
  <si>
    <t>John Carter Brown Library</t>
  </si>
  <si>
    <t>Martin is coordinating an Affiliate application from John Carter Brown Library,</t>
  </si>
  <si>
    <t>Membership, E-content</t>
  </si>
  <si>
    <t>informationservices@gbrmpa.gov.au</t>
  </si>
  <si>
    <t>Name: Joanna Ruxton
URL: http://biodivlib.wikispaces.com/Licensing+and+Copyright
Dear BHL,
My agency possesses four photographic albums and one album of ephemera (including original water colours) from the Great Barrier Reef Expedition 1928-1929.
They have recently been photographed at very high resolution to DNG, TIFF and RAW. Colour-corrected etc. The photo albums are getting old and fragile and the tropical climate is not kind. The work was performed by James Cook University library staff. You can see the insect bites on expedition members! The photos also show visual information on the Low Isles at that time, including biodiversity.
Would you be interested in having copies of these digital surrogates in BHL? 
Let me know.
Kind regards,
Joanna Ruxton
Manager, Information Services
Great Barrier Reef Marine Park Authority</t>
  </si>
  <si>
    <t>jeanine.almany@univ-per.fr</t>
  </si>
  <si>
    <t>Name: Jeanine Almany
URL: http://biodivlib.wikispaces.com/About
Dear sirs,
In partnership with the Institut océanographique de Monaco (IOM), my institution, the Ecole pratique des Hautes Etudes (EPHE), has engaged in a digitization campaign of the series Résultats des campagnes scientifiques accomplies sur son yacht par Albert Ier, prince souverain de Monaco.
A complete collection of this work (110 volumes) is held by the library of the IOM’s Parisian branch. However we realized that the 55 first volumes of the series have already been digitized by several American libraries and made available through the Biodiversity Heritage Library catalog.
I therefore contact you on behalf of the EPHE in order to ask you whether you would consider a partnership. In such case, in order to reduce costs, the EPHE would only digitize the missing volumes, a copy of which we would send to you (with their bibliographic metadata) in exchange for the files you have already digitized and their metadata.
As a result, we could both display a complete collection online. The plans at the EPHE are to integrate the digitized volumes into a monographic digital library dedicated to Albert Ier‘s campaigns, developed in partnership with the IOM.
At this point, I assume that these files are the property of the BHL and that you can dispose of them but let me know if it is not the case, I’ll then get in touch with the actual libraries which possess the volumes in print.
Should it be impossible to make this scheme work, please let me know if you could at least provide us either with a csv export of the metadata of your volumes, in Dublin Core format, or give us the specifics of your OAI repository, so that we could add these metadata to the projected Albert Ier Digital Library, including links to access the digitized volumes in the BHL.
Looking forward to hearing back from you,
Jeanine Almany</t>
  </si>
  <si>
    <t>Collections, Special Handling, Membership</t>
  </si>
  <si>
    <t>THE AUGUSTIN GATTINGER PAPERS MSS 166</t>
  </si>
  <si>
    <t>Name: Todd Crabtree
Email: todd.crabtree@tn.gov
Type: Not Sure
Title: THE AUGUSTIN GATTINGER PAPERS MSS 166
Year: 1882
Volume: All volumes
Author: Augustin Gattinger
Note: I don't know if Vanderbilt University has contributed to BHL previously or if they would be receptive to the idea of having this collection scanned and online. It would be a great service to the botanical community in Tennessee.
The Gattinger collection at Vanderbilt (https://www.library.vanderbilt.edu/speccol/findingaids/gattingera.pdf)
THE AUGUSTIN GATTINGER PAPERS
MSS 166
BIOGRAPHICAL SKETCH
SCOPE AND CONTENT NOTE
SERIES LIST
SPECIAL COLLECTIONS
JEAN AND ALEXANDER HEARD LIBRARY
VANDERBILT UNIVERSITY
419 21st Avenue South
Nashville, Tennessee, 37240
615-322-2807
@ 2013 Vanderbilt University Special Collections and University Archives
archives@vanderbilt.edu | (615) 322-28O7</t>
  </si>
  <si>
    <t>National Library of Russia</t>
  </si>
  <si>
    <t> Ekaterina Federova is a specialist in international activities at the National Library of Russia in St Petersburg</t>
  </si>
  <si>
    <t>Oak Spring Garden Library</t>
  </si>
  <si>
    <t>Oak Spring Garden Library has applied for Affiliate status.</t>
  </si>
  <si>
    <t>jaregc@unileon.es</t>
  </si>
  <si>
    <t>Name: Dr.Juan Antonio Régil Cueto (Universidad de León-España)
URL: http://biodivlib.wikispaces.com/Get+Involved
¿Cómo podríamos participar como institución universitaria con nuestros fondos bibliográficos en el proyecto BHL? ¿Cuál es el proceso a desarrollar y los pasos a cumplimentar oficialmente? Muchas gracias y los mejores deseos desde León (España)
via Google Translate:
How could we participate as a university institution with our bibliographic funds in the BHL project? What is the process to be developed and the steps to be completed officially? Thank you very much and best wishes from León (Spain)</t>
  </si>
  <si>
    <t>Taipei’s National Palace Museum</t>
  </si>
  <si>
    <t xml:space="preserve">There are some gorgeous and interesting natural history items available on their site, which they are offering under Open Access. Their dual language portal is very good.
Could we formalize a membership agreement here and ingest into BHL? Might not be possible, but thought I'd bring it to BHL's attention on the off chance.
More info: https://hyperallergic.com/395143/taipeis-national-palace-museum-digitizes-its-entire-collection/
Rare Book Collection: http://theme.npm.edu.tw/opendata/DigitImageSets.aspx?lang=2&amp;Key=^^03000119
</t>
  </si>
  <si>
    <t>FW: Contribution of German Journals</t>
  </si>
  <si>
    <t xml:space="preserve">Hi Doug, Connie, Carolyn,
FYI Below is a potential BHL partner inquiry. By way of this email I am creating an issue in Gemini for the Membership Committee’s review. You can also see my response to him below. If he responds with interest in joining BHL I will ask you to follow up.
Thank you,
Bianca
On 12/8/17, 15:00, "Crowley, Bianca" &lt;CrowleyB@si.edu&gt; wrote:
 Dear Dr. Risse,
 Thank you for contacting me and please accept my apologies for the delay in getting back to you. BHL would certainly like to add this content to our collection if at all possible. We lack dedicated resources for digitizing and uploading items and rely on the staff of our consortium partner institutions to manage this work. Do you think UB Frankfurt might consider joining as a BHL partner? I kindly request your review of the information about BHL partnerships here: http://biodivlib.wikispaces.com/Interested+in+Partnership%3F. 
 A less formal option is to use the Internet Archive (IA) as a means of uploading to BHL. We use IA as our staging and storage platform, and generate the BHL collection via direct harvest from http://archive.org/details/biodiversity. In addition, we harvest other items from the larger IA corpus (beyond the designated “biodiversity” collection) as long as the records meet our biodiversity relevant criteria of subject headings and call numbers. Would you be able to upload digitized items from UB Frankfurt to IA?
 Please let me know what questions you may have. In the interim, I will be happy to forward your inquiry to our Membership Committee.
 Regards,
 Bianca
 Bianca Crowley
 Digital Collections Manager
 Digital Programs and Initiatives
 crowleyb@si.edu | 202.633.2239
 On 12/6/17, 04:11, "Risse, Thomas" &lt;T.Risse@ub.uni-frankfurt.de&gt; wrote:
 Dear Bianca Crowley,
 I just want to ask if you had time to look on our planned contributions. I would be great i fit would work out. Looking forward to your feedback.
 Best regards
 Thomas Risse
 -----Ursprüngliche Nachricht-----
 Von: Risse, Thomas 
 Gesendet: Donnerstag, 23. November 2017 15:42
 An: crowleyb@si.edu
 Betreff: Contribution of German Journals
 Dear Bianca Crowley,
 I’m the head of electronic services of the university library in Frankfurt (UB Frankfurt). I contact you as we are involved in a research project on developing a specialized information services for biodiversity researchers in Germany. Part of this project is also the digitization of most of the biodiversity collection of the UB Frankfurt which are mainly German journals on this topic. For parts of the collection the copyright has expired and we would like to contribute them to BHL. All scans are produced according the digitization rules of the German Science Foundation (DFG) including the OCR full text. The collections we like to contribute consists of three journals:
 Krohn, H.: Die Vogelwelt Schleswig-Holsteins und ihre Erforschung im Verlauf von fünf Jahrhunderten von 1483 bis zur Gegenwart ; published 1925, 500 pages
 Scriba, Ludwig Gottlieb: Beiträge zu der Insekten-Geschichte : Mit [18] ausgemahlten Kupfertafeln ; published 1790-1793, 350 pages
 Freyer, Christian Friedrich: Neuere Beiträge zur Schmetterlingskunde mit Abbildungen nach der Natur [auf 600 Tafeln] ; published 1833-1858, 2710 pages
 I hope this collection finds your interest. If yes, what do you need from us for the contribution. If you have questions don’t hesitate to contact me.
 Looking forward hearing from you
 Best regards
 Thomas Risse
 --
 Dr. Thomas Risse
 Head of Electronic Services
 University Library Johann Christian Senckenberg Bockenheimer Landstraße 134 - 138
 60325 Frankfurt am Main
 Germany
 http://www.ub.uni-frankfurt.de
 Tel. +49 69 798 39 905
 Email: t.risse@ub.uni-frankfurt.de
</t>
  </si>
  <si>
    <t>miguel.garcia@rbgsyd.nsw.gov.au</t>
  </si>
  <si>
    <t>Name: Miguel Garcia
URL: http://biodivlib.wikispaces.com/Get+Involved
I noticed that you have a fairly complete collection of Curtis's Botanical Magazine available on BHL. Our institution has recently received and digitised over 200 Curtis plates with accompanying text of only the Australian plant species in the first 50 volumes. I am sure you are aware of publications such as "Orchids from Curtis's botanical magazine" edited by David R. Hunt? My thoughts were that our collection of the Australian species in Curtis's would serve a similar purpose? They document the discovery &amp; discoverers, botanical description, adoption and popularisation of Australian species as garden plants in Britain, including their first place of cultivation and/or the Nurserymen responsible for their introduction. So, in conclusion I am initially asking if this digital collection would be of interest to BHL for inclusion? They have all been scanned at 600 dpi and reproduce very well.</t>
  </si>
  <si>
    <t>Membership, License Ask</t>
  </si>
  <si>
    <t>FW: BHL introduction - Bishop Museum</t>
  </si>
  <si>
    <t xml:space="preserve">On 3/3/17, 15:22, "Neal Evenhuis" &lt;neale@bishopmuseum.org&gt; wrote:
 Thanks Martin,
 This is perfect. I will take these documents to my meeting with our CEO
 next week. She has the authority to make the call this. I’ll keep you
 posted.
 Best wishes,
 Neal
 On Stardate 3/3/17, 5:24 AM, "Kalfatovic, Martin" &lt;KalfatovicM@si.edu&gt;
 wrote:
 &gt;Neal, sorry for the delay in getting back to you about clarifying how you
 &gt;might participate in BHL.
 &gt;
 &gt;First, the Bishop Museum Scholarly Publications permissions can happen
 &gt;right away without any further discussions about how the Bishop and
 &gt;Smithsonian/BHL can engage in a broader institutional relationship.
 &gt;
 &gt;We can also have discussions about how the Bishop could participate in
 &gt;BHL (as either a Member or Affiliate).
 &gt;
 &gt;I've attached the BHL Bylaws and associated documents for your
 &gt;convenience.
 &gt;
 &gt;I'll be at the BHL Annual meeting (in Singapore) til 20 March, but feel
 &gt;free to follow up with Bianca Crowley as needed.
 &gt;
 &gt;Martin
 &gt;
 &gt;
 &gt;
 &gt;------------------------------------------------------------------
 &gt;Martin R. Kalfatovic
 &gt;Associate Director, Digital Programs and Initiatives Division || Program
 &gt;Director, Biodiversity Heritage Library
 &gt;Smithsonian Libraries
 &gt;email: kalfatovicm@si.edu
 &gt;tel: 202.633.1705 | Skype: martin.kalfatovic | VIAF ID: 32094717
 &gt;(Personal) | ORCID ID: 0000-0002-4563-4627 (Personal)
 &gt;twitter.com/silibraries | smithsonianlibraries.si.edu | research.si.edu |
 &gt;biodiversitylibrary.org
 &gt;Help save trees by printing only what you need.
 &gt;
 &gt;
 &gt;
 &gt;-----Original Message-----
 &gt;From: Neal Evenhuis [mailto:neale@bishopmuseum.org]
 &gt;Sent: Friday, February 10, 2017 3:36 PM
 &gt;To: Miller, Scott &lt;MillerS@si.edu&gt;
 &gt;Cc: Kalfatovic, Martin &lt;KalfatovicM@si.edu&gt;; Crowley, Bianca
 &gt;&lt;CrowleyB@si.edu&gt;; Delaney, Michelle &lt;delaneym@si.edu&gt;
 &gt;Subject: Re: BHL introduction - Bishop Museum
 &gt;
 &gt;Hi Scott,
 &gt;
 &gt;I think the two are mutually exclusive.
 &gt;
 &gt;I viewed your upcoming phone call with Cissy as an opportunity for her to
 &gt;get further information on BHL. She is not a scientist (she is a lawyer),
 &gt;so anything that can help underline the importance of what we as
 &gt;researchers do and the products getting a wide audience through BHL would
 &gt;be a positive. Also, since we are attempting to bring back research from
 &gt;the brink of extinction here, any PR we can get showing we are doing our
 &gt;best to facilitate dissemination of information to a wide user community
 &gt;is also a positive.
 &gt;
 &gt;Thanks,
 &gt;
 &gt;Neal
 &gt;
 &gt;On Stardate 2/10/17, 10:04 AM, "Scott Miller Forward" &lt;MillerS@si.edu&gt;
 &gt;wrote:
 &gt;
 &gt;&gt;I will be happy to discuss this with Cissy when we talk about broader
 &gt;&gt;Bishop/Smithsonian opportunities.
 &gt;&gt;
 &gt;&gt;But I would hope that waiting for broader collaborations does not hold
 &gt;&gt;back thinking about BHL participation. BHL participation is "value
 &gt;&gt;added" to the broader discussion, but the BHL collaboration can proceed
 &gt;&gt;without any broader institutional relationships (as it does with many
 &gt;&gt;other publishers).
 &gt;&gt;
 &gt;&gt;Best, Scott
 &gt;&gt;
 &gt;&gt;-----Original Message-----
 &gt;&gt;From: Neal Evenhuis [mailto:neale@bishopmuseum.org]
 &gt;&gt;Sent: Friday, February 10, 2017 2:53 PM
 &gt;&gt;To: Crowley, Bianca &lt;CrowleyB@si.edu&gt;; Miller, Scott &lt;MillerS@si.edu&gt;
 &gt;&gt;Cc: Kalfatovic, Martin &lt;KalfatovicM@si.edu&gt;
 &gt;&gt;Subject: Re: BHL introduction - Bishop Museum
 &gt;&gt;
 &gt;&gt;Many thanks Bianca,
 &gt;&gt;
 &gt;&gt;I met this morning with our President and CEO, Cissy Farm, about this
 &gt;&gt;and gave her some background and history of BHL and asked that she
 &gt;&gt;bring this up in her phone conference with Scott Miller in a couple of
 &gt;&gt;weeks. So, Scott, you can fill her in on the benefits of our
 &gt;&gt;participation with BHL as I have done. I will have to await her OK
 &gt;&gt;before I can sign off.
 &gt;&gt;
 &gt;&gt;Bianca: in answer to your question about having a database or
 &gt;&gt;spreadsheet of available articles, etc.: we do not have it in either
 &gt;&gt;form but instead have it as html on our website. Not all articles have
 &gt;&gt;been itemized in each journal series, but many of the most recent have.
 &gt;&gt;This can at least be a start. If I can be of further help, please let me
 &gt;&gt;know.
 &gt;&gt;
 &gt;&gt;Here is the landing page for most of our periodicals:
 &gt;&gt;
 &gt;&gt;http://hbs.bishopmuseum.org/pubs-online/
 &gt;&gt;
 &gt;&gt;Thanks again and we look forward to a fruitful collaboration with BHL.
 &gt;&gt;
 &gt;&gt;Neal
 &gt;&gt;
 &gt;&gt;
 &gt;&gt;
 &gt;&gt;From: "Crowley, Bianca" &lt;CrowleyB@si.edu&lt;mailto:CrowleyB@si.edu&gt;&gt;
 &gt;&gt;Date: Thursday, February 9, 2017 at 10:42 AM
 &gt;&gt;To: Scott Miller &lt;MillerS@si.edu&lt;mailto:MillerS@si.edu&gt;&gt;, Neal Evenhuis
 &gt;&gt;&lt;neale@bishopmuseum.org&lt;mailto:neale@bishopmuseum.org&gt;&gt;
 &gt;&gt;Cc: "Kalfatovic, Martin"
 &gt;&gt;&lt;KalfatovicM@si.edu&lt;mailto:KalfatovicM@si.edu&gt;&gt;
 &gt;&gt;Subject: Re: BHL introduction - Bishop Museum
 &gt;&gt;
 &gt;&gt;Dear Scott, thank you very much for the introduction. BHL would be
 &gt;&gt;thrilled to partner with the Bishop Museum. Martin will be in touch
 &gt;&gt;shortly to follow up.
 &gt;&gt;
 &gt;&gt;Dear Neal,
 &gt;&gt;
 &gt;&gt;My apologies for the delay. I would be happy to follow up regarding the
 &gt;&gt;inclusion of Bishop Museum publications in the BHL collection. I have
 &gt;&gt;heard from users that they would be very pleased to have access to this
 &gt;&gt;content through BHL and I am grateful to see so many PDFs available
 &gt;&gt;through your website. Making the Bishop Museum pubs available through
 &gt;&gt;BHL with DOIs will certainly be a win-win for us both!
 &gt;&gt;
 &gt;&gt;I have prepared our standard permissions agreement form to authorize
 &gt;&gt;the inclusion of the Bishop Museum publications in the BHL. Please
 &gt;&gt;review the document at your convenience. If any information needs to be
 &gt;&gt;corrected, please let me know and I will take care of that immediately.
 &gt;&gt;Once we receive the signed form, we can begin incorporating the content
 &gt;&gt;into BHL.
 &gt;&gt;We can use various strategies including digitization from the holdings
 &gt;&gt;of our BHL consortium partners as well as uploading the recent PDFs.
 &gt;&gt;
 &gt;&gt;I’m curious to know if you have a database or spreadsheet of some kind
 &gt;&gt;with the article citations for the Bishop Museum pubs available? We can
 &gt;&gt;copy/paste from the website to try and parse out the citations but the
 &gt;&gt;process will be much smoother if you happen to have this data already
 &gt;&gt;available in some form.
 &gt;&gt;
 &gt;&gt;Please let me know if you have any questions or concerns about BHL’s
 &gt;&gt;permissions agreement form or our content incorporation process.
 &gt;&gt;
 &gt;&gt;Regards,
 &gt;&gt;Bianca
 &gt;&gt;
 &gt;&gt;
 &gt;&gt;
 &gt;&gt;Bianca Crowley
 &gt;&gt;Digital Collections Manager
 &gt;&gt;Digital Programs and Initiatives
 &gt;&gt;crowleyb@si.edu&lt;mailto:crowleyb@si.edu&gt; | 202.633.2239
 &gt;&gt;[cid:D87AA3F1-C130-4F38-A773-1C358AB35C5D]
 &gt;&gt;
 &gt;&gt;
 &gt;&gt;From: "Miller, Scott" &lt;MillerS@si.edu&lt;mailto:MillerS@si.edu&gt;&gt;
 &gt;&gt;Date: Tuesday, January 24, 2017 at 21:33
 &gt;&gt;To: Martin Kalfatovic &lt;KalfatovicM@si.edu&lt;mailto:KalfatovicM@si.edu&gt;&gt;
 &gt;&gt;Cc: 'Neal Evenhuis'
 &gt;&gt;&lt;neale@bishopmuseum.org&lt;mailto:neale@bishopmuseum.org&gt;&gt;, "Crowley,
 &gt;&gt;Bianca" &lt;crowleyb@si.edu&lt;mailto:crowleyb@si.edu&gt;&gt;, "Miller, Scott"
 &gt;&gt;&lt;MillerS@si.edu&lt;mailto:MillerS@si.edu&gt;&gt;
 &gt;&gt;Subject: BHL introduction - Bishop Museum
 &gt;&gt;
 &gt;&gt;Martin:
 &gt;&gt;
 &gt;&gt;This is to introduce Neal Evenhuis from the Bishop Museum in Honolulu.
 &gt;&gt;In addition to being one of the leaders of the biodiversity science
 &gt;&gt;group there, Neal is the driving force behind the museum’s scientific
 &gt;&gt;publications. The current scientific publications include Occasional
 &gt;&gt;Papers, several disciplinary Bulletin series, and a Technical Reports
 &gt;&gt;series. Neal has made most of them available as pdfs
 &gt;&gt;(http://hbs.bishopmuseum.org/pubs-online/). This online system has met
 &gt;&gt;most of their needs, but they do not have good way of assigning DOIs.
 &gt;&gt;
 &gt;&gt;Thus, Neal is interested in partnering with BHL to make these
 &gt;&gt;publications available through both the BHL and Bishop Museum, and
 &gt;&gt;having BHL assign DOIs. The more recent pdfs which were “typeset” by
 &gt;&gt;Neal would be very high quality, but I am not sure if some of the
 &gt;&gt;earlier pdfs would meet BHL standards, so there might be some
 &gt;&gt;re-digitizing involved.
 &gt;&gt;
 &gt;&gt;In addition to the titles noted above, Bishop Museum also published
 &gt;&gt;Pacific Insects, Pacific Insects Monographs, and Insects of Micronesia
 &gt;&gt;… all very important in entomological world.
 &gt;&gt;
 &gt;&gt;As you probably are aware, we have been discussing a formal
 &gt;&gt;collaborative relationship between the Smithsonian and Bishop Museum for
 &gt;&gt;several years.
 &gt;&gt;It has been moving slowly recently because of management changes at
 &gt;&gt;Bishop, so we do not have a formal MOU yet. But a partnership through
 &gt;&gt;BHL would be very positive in the broader discussion.
 &gt;&gt;
 &gt;&gt;Thanks, Scott
 &gt;&gt;
 &gt;&gt;
 &gt;&gt;________________________________
 &gt;&gt;This message is only intended for the addressee named above. Its
 &gt;&gt;contents may be privileged or otherwise protected. Any unauthorized
 &gt;&gt;use, disclosure or copying of this message or its contents is
 &gt;&gt;prohibited. If you have received this message by mistake, please notify
 &gt;&gt;us immediately by reply mail or by collect telephone call. Any personal
 &gt;&gt;opinions expressed in this message do not necessarily represent the
 &gt;&gt;views of the Bishop Museum.
 &gt;
 &gt;
 &gt;This message is only intended for the addressee named above. Its
 &gt;contents may be privileged or otherwise protected. Any unauthorized use,
 &gt;disclosure or copying of this message or its contents is prohibited. If
 &gt;you have received this message by mistake, please notify us immediately
 &gt;by reply mail or by collect telephone call. Any personal opinions
 &gt;expressed in this message do not necessarily represent the views of the
 &gt;Bishop Museum.
 This message is only intended for the addressee named above. Its contents may be privileged or otherwise protected. Any unauthorized use, disclosure or copying of this message or its contents is prohibited. If you have received this message by mistake, please notify us immediately by reply mail or by collect telephone call. Any personal opinions expressed in this message do not necessarily represent the views of the Bishop Museum.
</t>
  </si>
  <si>
    <t>Membership, Web - Other</t>
  </si>
  <si>
    <t>jude.dicken@gov.im</t>
  </si>
  <si>
    <t>Name: Jude Dicken
URL: http://biodivlib.wikispaces.com/Get+Involved
Hello - I'd like to learn more about how we might contribute our Manx National Heritage (Isle of Man) digitised content with you. We currently make available online (OCR searchable) the publication:
Calf of Man Bird Observatory Reports (1960-2009)
We make this available through our online subscription service:
https://www.imuseum.im/newspapers/
This content is free to access online in our reading room. We might be able to license free use of the pdfs - each report is a pdf - on the BHL.
We also have catalogue entries to items in our Library relating to the natural history of the Isle of Man, example: https://www.imuseum.im/search/publication_record/view?id=mnh-museum-16897
It was my colleague who attended the recent DCDC conference in Salford, UK, who heard Nancy Gwinn, Director of Smithsonian Libriaries talk about the BHL which has prompted this. Also, in March we properly launch https://isleofman.nbnatlas.org/ giving access online to our biological records. Getting involved with BHL sounds ideal.
Looking forward to hearing from you, thanks,
Jude Dicken (Miss)
Collections Information Manager
Manx National Heritage, Isle of Man
https://manxnationalheritage.im/</t>
  </si>
  <si>
    <t>Fwd: Contribution of German Journals</t>
  </si>
  <si>
    <t xml:space="preserve">Dear Sirs,
With this e-mail we would like to express our strong interest in 
joining BHL as an Affiliate member. Please find our completed 
Application form as an attachment.
We contacted Bianca Crowley last year, and were happy to receive her 
message containing information on the various options for supporting 
BHL and contributing content to the collections. We have reviewed the 
details on BHL's web page "Interested in Partnership". We believe that 
becoming a BHL Affiliate and contributing content from our biology 
collections would be important steps to collaboratively make 
biodiversity literature openly available.
Should you need any further information, please do not hesitate to contact me.
Yours faithfully
Gerwin Kasperek
-------------------------------------------------------
Dr Gerwin Kasperek
 Sammlung Biologie (Biology collections)
 http://www.ub.uni-frankfurt.de/biologie/
University Library Johann Christian Senckenberg
Bockenheimer Landstr. 134-138
60325 Frankfurt am Main
- Germany -
Tel. +49 (0) 69 798 39365
g.kasperek@ub.uni-frankfurt.de
-------------------------------------------------------
-------- Forwarded Message --------
Subject: Re: Contribution of German Journals
Date: Fri, 8 Dec 2017 20:00:51 +0000
From: Crowley, Bianca &lt;CrowleyB@si.edu&gt;
To: Risse, Thomas &lt;T.Risse@ub.uni-frankfurt.de&gt;
Dear Dr. Risse,
Thank you for contacting me and please accept my apologies for the 
delay in getting back to you. BHL would certainly like to add this 
content to our collection if at all possible. We lack dedicated 
resources for digitizing and uploading items and rely on the staff of 
our consortium partner institutions to manage this work. Do you think 
UB Frankfurt might consider joining as a BHL partner? I kindly request 
your review of the information about BHL partnerships here: 
http://biodivlib.wikispaces.com/Interested+in+Partnership%3F.
A less formal option is to use the Internet Archive (IA) as a means of 
uploading to BHL. We use IA as our staging and storage platform, and 
generate the BHL collection via direct harvest from 
http://archive.org/details/biodiversity. In addition, we harvest other 
items from the larger IA corpus (beyond the designated “biodiversity” 
collection) as long as the records meet our biodiversity relevant 
criteria of subject headings and call numbers. Would you be able to 
upload digitized items from UB Frankfurt to IA?
Please let me know what questions you may have. In the interim, I will 
be happy to forward your inquiry to our Membership Committee.
Regards,
Bianca
Bianca Crowley
Digital Collections Manager
Digital Programs and Initiatives
crowleyb@si.edu | 202.633.2239
On 12/6/17, 04:11, "Risse, Thomas" &lt;T.Risse@ub.uni-frankfurt.de&gt; wrote:
 Dear Bianca Crowley,
 I just want to ask if you had time to look on our planned 
contributions. I would be great i fit would work out. Looking forward 
to your feedback.
 Best regards
 Thomas Risse
 -----Ursprüngliche Nachricht-----
 Von: Risse, Thomas Gesendet: Donnerstag, 23. November 2017 15:42
 An: crowleyb@si.edu
 Betreff: Contribution of German Journals
 Dear Bianca Crowley,
 I’m the head of electronic services of the university library 
in Frankfurt (UB Frankfurt). I contact you as we are involved in a 
research project on developing a specialized information services for 
biodiversity researchers in Germany. Part of this project is also the 
digitization of most of the biodiversity collection of the UB 
Frankfurt which are mainly German journals on this topic. For parts of 
the collection the copyright has expired and we would like to 
contribute them to BHL. All scans are produced according the 
digitization rules of the German Science Foundation (DFG) including 
the OCR full text. The collections we like to contribute consists of 
three journals:
 Krohn, H.: Die Vogelwelt Schleswig-Holsteins und ihre 
Erforschung im Verlauf von fünf Jahrhunderten von 1483 bis zur 
Gegenwart ; published 1925, 500 pages
 Scriba, Ludwig Gottlieb: Beiträge zu der Insekten-Geschichte 
: Mit [18] ausgemahlten Kupfertafeln ; published 1790-1793, 350 pages
 Freyer, Christian Friedrich: Neuere Beiträge zur 
Schmetterlingskunde mit Abbildungen nach der Natur [auf 600 Tafeln] ; 
published 1833-1858, 2710 pages
 I hope this collection finds your interest. If yes, what do 
you need from us for the contribution. If you have questions don’t 
hesitate to contact me.
 Looking forward hearing from you
 Best regards
 Thomas Risse
 --
 Dr. Thomas Risse
 Head of Electronic Services
 University Library Johann Christian Senckenberg Bockenheimer 
Landstraße 134 - 138
 60325 Frankfurt am Main
 Germany
 http://www.ub.uni-frankfurt.de
 Tel. +49 69 798 39 905
 Email: t.risse@ub.uni-frankfurt.de
----- Ende der weitergeleiteten Nachricht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</si>
</sst>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d\ hh:mm"/>
  </numFmts>
  <fonts count="3" x14ac:knownFonts="1">
    <font>
      <sz val="10"/>
      <name val="Arial"/>
    </font>
    <font>
      <sz val="10"/>
      <color rgb="FFFFFFFF"/>
      <name val="Arial"/>
      <family val="2"/>
    </font>
    <font>
      <u/>
      <sz val="10"/>
      <color rgb="FF0000FF"/>
      <name val="Arial"/>
      <family val="2"/>
    </font>
  </fonts>
  <fills count="3">
    <fill>
      <patternFill patternType="none"/>
    </fill>
    <fill>
      <patternFill patternType="gray125"/>
    </fill>
    <fill>
      <patternFill patternType="lightGrid">
        <fgColor rgb="FF00008B"/>
        <bgColor rgb="FF00008B"/>
      </patternFill>
    </fill>
  </fills>
  <borders count="1">
    <border>
      <left/>
      <right/>
      <top/>
      <bottom/>
      <diagonal/>
    </border>
  </borders>
  <cellStyleXfs count="1">
    <xf numFmtId="0" fontId="0" fillId="0" borderId="0"/>
  </cellStyleXfs>
  <cellXfs count="5">
    <xf numFmtId="0" fontId="0" fillId="0" borderId="0" xfId="0" applyProtection="1"/>
    <xf numFmtId="0" fontId="1" fillId="2" borderId="0" xfId="0" applyFont="1" applyFill="1" applyProtection="1"/>
    <xf numFmtId="0" fontId="2" fillId="0" borderId="0" xfId="0" applyFont="1" applyProtection="1"/>
    <xf numFmtId="164" fontId="0" fillId="0" borderId="0" xfId="0" applyNumberFormat="1" applyProtection="1"/>
    <xf numFmtId="0" fontId="0" fillId="0" borderId="0" xfId="0" applyAlignment="1" applyProtection="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workbookViewId="0">
      <pane ySplit="1" topLeftCell="A2" activePane="bottomLeft" state="frozen"/>
      <selection pane="bottomLeft"/>
    </sheetView>
  </sheetViews>
  <sheetFormatPr baseColWidth="10" defaultColWidth="8.83203125" defaultRowHeight="13" x14ac:dyDescent="0.15"/>
  <cols>
    <col min="1" max="1" width="12" customWidth="1"/>
    <col min="2" max="2" width="8" customWidth="1"/>
    <col min="3" max="4" width="10" customWidth="1"/>
    <col min="5" max="5" width="41" customWidth="1"/>
    <col min="6" max="6" width="50" customWidth="1"/>
    <col min="7" max="7" width="10" customWidth="1"/>
    <col min="8" max="8" width="11" customWidth="1"/>
    <col min="9" max="9" width="50" customWidth="1"/>
  </cols>
  <sheetData>
    <row r="1" spans="1:9" x14ac:dyDescent="0.15">
      <c r="A1" s="1" t="s">
        <v>0</v>
      </c>
      <c r="B1" s="1" t="s">
        <v>1</v>
      </c>
      <c r="C1" s="1" t="s">
        <v>2</v>
      </c>
      <c r="D1" s="1" t="s">
        <v>3</v>
      </c>
      <c r="E1" s="1" t="s">
        <v>4</v>
      </c>
      <c r="F1" s="1" t="s">
        <v>5</v>
      </c>
      <c r="G1" s="1" t="s">
        <v>6</v>
      </c>
      <c r="H1" s="1" t="s">
        <v>7</v>
      </c>
      <c r="I1" s="1" t="s">
        <v>8</v>
      </c>
    </row>
    <row r="2" spans="1:9" x14ac:dyDescent="0.15">
      <c r="A2" s="2" t="str">
        <f>HYPERLINK("http://biodiversitylibrary.countersoft.net/workspace/571/item/30046", "BHLFEED-30046")</f>
        <v>BHLFEED-30046</v>
      </c>
      <c r="B2" t="s">
        <v>9</v>
      </c>
      <c r="C2" s="3">
        <v>41353.873483796298</v>
      </c>
      <c r="D2" s="3">
        <v>42968.5078125</v>
      </c>
      <c r="E2" t="s">
        <v>10</v>
      </c>
      <c r="F2" t="s">
        <v>11</v>
      </c>
      <c r="G2" t="s">
        <v>12</v>
      </c>
      <c r="H2" t="s">
        <v>13</v>
      </c>
      <c r="I2" t="s">
        <v>14</v>
      </c>
    </row>
    <row r="3" spans="1:9" ht="156" x14ac:dyDescent="0.15">
      <c r="A3" s="2" t="str">
        <f>HYPERLINK("http://biodiversitylibrary.countersoft.net/workspace/571/item/50627", "BHLFEED-50627")</f>
        <v>BHLFEED-50627</v>
      </c>
      <c r="B3" t="s">
        <v>15</v>
      </c>
      <c r="C3" s="3">
        <v>42173.670891203707</v>
      </c>
      <c r="D3" s="3">
        <v>42783.525694444441</v>
      </c>
      <c r="E3" t="s">
        <v>10</v>
      </c>
      <c r="F3" t="s">
        <v>16</v>
      </c>
      <c r="G3" t="s">
        <v>12</v>
      </c>
      <c r="H3" t="s">
        <v>17</v>
      </c>
      <c r="I3" s="4" t="s">
        <v>18</v>
      </c>
    </row>
    <row r="4" spans="1:9" ht="117" x14ac:dyDescent="0.15">
      <c r="A4" s="2" t="str">
        <f>HYPERLINK("http://biodiversitylibrary.countersoft.net/workspace/571/item/56587", "BHLFEED-56587")</f>
        <v>BHLFEED-56587</v>
      </c>
      <c r="B4" t="s">
        <v>9</v>
      </c>
      <c r="C4" s="3">
        <v>42282.455648148149</v>
      </c>
      <c r="D4" s="3">
        <v>42360.704872685186</v>
      </c>
      <c r="E4" t="s">
        <v>10</v>
      </c>
      <c r="F4" t="s">
        <v>19</v>
      </c>
      <c r="G4" t="s">
        <v>12</v>
      </c>
      <c r="H4" t="s">
        <v>13</v>
      </c>
      <c r="I4" s="4" t="s">
        <v>20</v>
      </c>
    </row>
    <row r="5" spans="1:9" ht="312" x14ac:dyDescent="0.15">
      <c r="A5" s="2" t="str">
        <f>HYPERLINK("http://biodiversitylibrary.countersoft.net/workspace/571/item/56654", "BHLFEED-56654")</f>
        <v>BHLFEED-56654</v>
      </c>
      <c r="B5" t="s">
        <v>9</v>
      </c>
      <c r="C5" s="3">
        <v>42304.628495370373</v>
      </c>
      <c r="D5" s="3">
        <v>42783.539247685185</v>
      </c>
      <c r="E5" t="s">
        <v>10</v>
      </c>
      <c r="F5" t="s">
        <v>21</v>
      </c>
      <c r="G5" t="s">
        <v>12</v>
      </c>
      <c r="H5" t="s">
        <v>13</v>
      </c>
      <c r="I5" s="4" t="s">
        <v>22</v>
      </c>
    </row>
    <row r="6" spans="1:9" x14ac:dyDescent="0.15">
      <c r="A6" s="2" t="str">
        <f>HYPERLINK("http://biodiversitylibrary.countersoft.net/workspace/571/item/56872", "BHLFEED-56872")</f>
        <v>BHLFEED-56872</v>
      </c>
      <c r="B6" t="s">
        <v>23</v>
      </c>
      <c r="C6" s="3">
        <v>42346.28570601852</v>
      </c>
      <c r="D6" s="3">
        <v>42346.428368055553</v>
      </c>
      <c r="E6" t="s">
        <v>10</v>
      </c>
      <c r="F6" t="s">
        <v>24</v>
      </c>
      <c r="G6" t="s">
        <v>12</v>
      </c>
      <c r="H6" t="s">
        <v>13</v>
      </c>
      <c r="I6" t="s">
        <v>25</v>
      </c>
    </row>
    <row r="7" spans="1:9" x14ac:dyDescent="0.15">
      <c r="A7" s="2" t="str">
        <f>HYPERLINK("http://biodiversitylibrary.countersoft.net/workspace/571/item/57017", "BHLFEED-57017")</f>
        <v>BHLFEED-57017</v>
      </c>
      <c r="B7" t="s">
        <v>23</v>
      </c>
      <c r="C7" s="3">
        <v>42368.865358796298</v>
      </c>
      <c r="D7" s="3">
        <v>42556.745011574072</v>
      </c>
      <c r="E7" t="s">
        <v>10</v>
      </c>
      <c r="F7" t="s">
        <v>26</v>
      </c>
      <c r="G7" t="s">
        <v>12</v>
      </c>
      <c r="H7" t="s">
        <v>13</v>
      </c>
      <c r="I7" t="s">
        <v>27</v>
      </c>
    </row>
    <row r="8" spans="1:9" x14ac:dyDescent="0.15">
      <c r="A8" s="2" t="str">
        <f>HYPERLINK("http://biodiversitylibrary.countersoft.net/workspace/571/item/57070", "BHLFEED-57070")</f>
        <v>BHLFEED-57070</v>
      </c>
      <c r="B8" t="s">
        <v>23</v>
      </c>
      <c r="C8" s="3">
        <v>42380.717928240738</v>
      </c>
      <c r="D8" s="3">
        <v>42418.668634259258</v>
      </c>
      <c r="E8" t="s">
        <v>10</v>
      </c>
      <c r="F8" t="s">
        <v>28</v>
      </c>
      <c r="G8" t="s">
        <v>12</v>
      </c>
      <c r="H8" t="s">
        <v>13</v>
      </c>
      <c r="I8" t="s">
        <v>29</v>
      </c>
    </row>
    <row r="9" spans="1:9" ht="409" x14ac:dyDescent="0.15">
      <c r="A9" s="2" t="str">
        <f>HYPERLINK("http://biodiversitylibrary.countersoft.net/workspace/571/item/57112", "BHLFEED-57112")</f>
        <v>BHLFEED-57112</v>
      </c>
      <c r="B9" t="s">
        <v>9</v>
      </c>
      <c r="C9" s="3">
        <v>42384.472256944442</v>
      </c>
      <c r="D9" s="3">
        <v>43103.360821759263</v>
      </c>
      <c r="E9" t="s">
        <v>30</v>
      </c>
      <c r="F9" t="s">
        <v>31</v>
      </c>
      <c r="G9" t="s">
        <v>12</v>
      </c>
      <c r="H9" t="s">
        <v>17</v>
      </c>
      <c r="I9" s="4" t="s">
        <v>32</v>
      </c>
    </row>
    <row r="10" spans="1:9" ht="117" x14ac:dyDescent="0.15">
      <c r="A10" s="2" t="str">
        <f>HYPERLINK("http://biodiversitylibrary.countersoft.net/workspace/571/item/57151", "BHLFEED-57151")</f>
        <v>BHLFEED-57151</v>
      </c>
      <c r="B10" t="s">
        <v>9</v>
      </c>
      <c r="C10" s="3">
        <v>42391.471678240741</v>
      </c>
      <c r="D10" s="3">
        <v>42702.596145833333</v>
      </c>
      <c r="E10" t="s">
        <v>10</v>
      </c>
      <c r="F10" t="s">
        <v>33</v>
      </c>
      <c r="G10" t="s">
        <v>12</v>
      </c>
      <c r="H10" t="s">
        <v>17</v>
      </c>
      <c r="I10" s="4" t="s">
        <v>34</v>
      </c>
    </row>
    <row r="11" spans="1:9" x14ac:dyDescent="0.15">
      <c r="A11" s="2" t="str">
        <f>HYPERLINK("http://biodiversitylibrary.countersoft.net/workspace/571/item/57379", "BHLFEED-57379")</f>
        <v>BHLFEED-57379</v>
      </c>
      <c r="B11" t="s">
        <v>9</v>
      </c>
      <c r="C11" s="3">
        <v>42426.632743055554</v>
      </c>
      <c r="D11" s="3">
        <v>42783.527372685188</v>
      </c>
      <c r="E11" t="s">
        <v>10</v>
      </c>
      <c r="F11" t="s">
        <v>35</v>
      </c>
      <c r="G11" t="s">
        <v>12</v>
      </c>
      <c r="H11" t="s">
        <v>13</v>
      </c>
      <c r="I11" t="s">
        <v>36</v>
      </c>
    </row>
    <row r="12" spans="1:9" x14ac:dyDescent="0.15">
      <c r="A12" s="2" t="str">
        <f>HYPERLINK("http://biodiversitylibrary.countersoft.net/workspace/571/item/57900", "BHLFEED-57900")</f>
        <v>BHLFEED-57900</v>
      </c>
      <c r="B12" t="s">
        <v>9</v>
      </c>
      <c r="C12" s="3">
        <v>42542.463425925926</v>
      </c>
      <c r="D12" s="3">
        <v>42783.523842592593</v>
      </c>
      <c r="E12" t="s">
        <v>10</v>
      </c>
      <c r="F12" t="s">
        <v>37</v>
      </c>
      <c r="G12" t="s">
        <v>12</v>
      </c>
      <c r="H12" t="s">
        <v>13</v>
      </c>
      <c r="I12" t="s">
        <v>38</v>
      </c>
    </row>
    <row r="13" spans="1:9" ht="409" x14ac:dyDescent="0.15">
      <c r="A13" s="2" t="str">
        <f>HYPERLINK("http://biodiversitylibrary.countersoft.net/workspace/571/item/58056", "BHLFEED-58056")</f>
        <v>BHLFEED-58056</v>
      </c>
      <c r="B13" t="s">
        <v>9</v>
      </c>
      <c r="C13" s="3">
        <v>42559.179965277777</v>
      </c>
      <c r="D13" s="3">
        <v>42934.433703703704</v>
      </c>
      <c r="E13" t="s">
        <v>10</v>
      </c>
      <c r="F13" t="s">
        <v>39</v>
      </c>
      <c r="G13" t="s">
        <v>12</v>
      </c>
      <c r="H13" t="s">
        <v>13</v>
      </c>
      <c r="I13" s="4" t="s">
        <v>40</v>
      </c>
    </row>
    <row r="14" spans="1:9" ht="156" x14ac:dyDescent="0.15">
      <c r="A14" s="2" t="str">
        <f>HYPERLINK("http://biodiversitylibrary.countersoft.net/workspace/571/item/58273", "BHLFEED-58273")</f>
        <v>BHLFEED-58273</v>
      </c>
      <c r="B14" t="s">
        <v>9</v>
      </c>
      <c r="C14" s="3">
        <v>42613.609756944446</v>
      </c>
      <c r="D14" s="3">
        <v>42613.632245370369</v>
      </c>
      <c r="E14" t="s">
        <v>10</v>
      </c>
      <c r="F14" t="s">
        <v>41</v>
      </c>
      <c r="G14" t="s">
        <v>12</v>
      </c>
      <c r="H14" t="s">
        <v>13</v>
      </c>
      <c r="I14" s="4" t="s">
        <v>42</v>
      </c>
    </row>
    <row r="15" spans="1:9" ht="221" x14ac:dyDescent="0.15">
      <c r="A15" s="2" t="str">
        <f>HYPERLINK("http://biodiversitylibrary.countersoft.net/workspace/571/item/58541", "BHLFEED-58541")</f>
        <v>BHLFEED-58541</v>
      </c>
      <c r="B15" t="s">
        <v>15</v>
      </c>
      <c r="C15" s="3">
        <v>42680.636712962965</v>
      </c>
      <c r="D15" s="3">
        <v>42696.462488425925</v>
      </c>
      <c r="E15" t="s">
        <v>10</v>
      </c>
      <c r="F15" t="s">
        <v>43</v>
      </c>
      <c r="G15" t="s">
        <v>12</v>
      </c>
      <c r="H15" t="s">
        <v>13</v>
      </c>
      <c r="I15" s="4" t="s">
        <v>44</v>
      </c>
    </row>
    <row r="16" spans="1:9" ht="78" x14ac:dyDescent="0.15">
      <c r="A16" s="2" t="str">
        <f>HYPERLINK("http://biodiversitylibrary.countersoft.net/workspace/571/item/59137", "BHLFEED-59137")</f>
        <v>BHLFEED-59137</v>
      </c>
      <c r="B16" t="s">
        <v>9</v>
      </c>
      <c r="C16" s="3">
        <v>42783.520879629628</v>
      </c>
      <c r="D16" s="3">
        <v>42783.529351851852</v>
      </c>
      <c r="E16" t="s">
        <v>10</v>
      </c>
      <c r="F16" t="s">
        <v>45</v>
      </c>
      <c r="G16" t="s">
        <v>12</v>
      </c>
      <c r="H16" t="s">
        <v>13</v>
      </c>
      <c r="I16" s="4" t="s">
        <v>46</v>
      </c>
    </row>
    <row r="17" spans="1:9" x14ac:dyDescent="0.15">
      <c r="A17" s="2" t="str">
        <f>HYPERLINK("http://biodiversitylibrary.countersoft.net/workspace/571/item/59138", "BHLFEED-59138")</f>
        <v>BHLFEED-59138</v>
      </c>
      <c r="B17" t="s">
        <v>9</v>
      </c>
      <c r="C17" s="3">
        <v>42783.527268518519</v>
      </c>
      <c r="D17" s="3">
        <v>42783.527268518519</v>
      </c>
      <c r="E17" t="s">
        <v>10</v>
      </c>
      <c r="F17" t="s">
        <v>47</v>
      </c>
      <c r="G17" t="s">
        <v>12</v>
      </c>
      <c r="H17" t="s">
        <v>13</v>
      </c>
      <c r="I17" t="s">
        <v>48</v>
      </c>
    </row>
    <row r="18" spans="1:9" ht="338" x14ac:dyDescent="0.15">
      <c r="A18" s="2" t="str">
        <f>HYPERLINK("http://biodiversitylibrary.countersoft.net/workspace/571/item/59175", "BHLFEED-59175")</f>
        <v>BHLFEED-59175</v>
      </c>
      <c r="B18" t="s">
        <v>15</v>
      </c>
      <c r="C18" s="3">
        <v>42792.949374999997</v>
      </c>
      <c r="D18" s="3">
        <v>43040.443379629629</v>
      </c>
      <c r="E18" t="s">
        <v>49</v>
      </c>
      <c r="F18" t="s">
        <v>50</v>
      </c>
      <c r="G18" t="s">
        <v>12</v>
      </c>
      <c r="H18" t="s">
        <v>13</v>
      </c>
      <c r="I18" s="4" t="s">
        <v>51</v>
      </c>
    </row>
    <row r="19" spans="1:9" ht="409" x14ac:dyDescent="0.15">
      <c r="A19" s="2" t="str">
        <f>HYPERLINK("http://biodiversitylibrary.countersoft.net/workspace/571/item/59686", "BHLFEED-59686")</f>
        <v>BHLFEED-59686</v>
      </c>
      <c r="B19" t="s">
        <v>23</v>
      </c>
      <c r="C19" s="3">
        <v>42872.435416666667</v>
      </c>
      <c r="D19" s="3">
        <v>43020.696504629632</v>
      </c>
      <c r="E19" t="s">
        <v>10</v>
      </c>
      <c r="F19" t="s">
        <v>52</v>
      </c>
      <c r="G19" t="s">
        <v>12</v>
      </c>
      <c r="H19" t="s">
        <v>13</v>
      </c>
      <c r="I19" s="4" t="s">
        <v>53</v>
      </c>
    </row>
    <row r="20" spans="1:9" ht="403" x14ac:dyDescent="0.15">
      <c r="A20" s="2" t="str">
        <f>HYPERLINK("http://biodiversitylibrary.countersoft.net/workspace/571/item/60185", "BHLFEED-60185")</f>
        <v>BHLFEED-60185</v>
      </c>
      <c r="B20" t="s">
        <v>9</v>
      </c>
      <c r="C20" s="3">
        <v>42963.364803240744</v>
      </c>
      <c r="D20" s="3">
        <v>42963.403993055559</v>
      </c>
      <c r="E20" t="s">
        <v>54</v>
      </c>
      <c r="F20" t="s">
        <v>55</v>
      </c>
      <c r="G20" t="s">
        <v>12</v>
      </c>
      <c r="H20" t="s">
        <v>13</v>
      </c>
      <c r="I20" s="4" t="s">
        <v>56</v>
      </c>
    </row>
    <row r="21" spans="1:9" x14ac:dyDescent="0.15">
      <c r="A21" s="2" t="str">
        <f>HYPERLINK("http://biodiversitylibrary.countersoft.net/workspace/571/item/60224", "BHLFEED-60224")</f>
        <v>BHLFEED-60224</v>
      </c>
      <c r="B21" t="s">
        <v>9</v>
      </c>
      <c r="C21" s="3">
        <v>42968.381377314814</v>
      </c>
      <c r="D21" s="3">
        <v>42968.562025462961</v>
      </c>
      <c r="E21" t="s">
        <v>10</v>
      </c>
      <c r="F21" t="s">
        <v>57</v>
      </c>
      <c r="G21" t="s">
        <v>12</v>
      </c>
      <c r="H21" t="s">
        <v>13</v>
      </c>
      <c r="I21" t="s">
        <v>58</v>
      </c>
    </row>
    <row r="22" spans="1:9" x14ac:dyDescent="0.15">
      <c r="A22" s="2" t="str">
        <f>HYPERLINK("http://biodiversitylibrary.countersoft.net/workspace/571/item/60226", "BHLFEED-60226")</f>
        <v>BHLFEED-60226</v>
      </c>
      <c r="B22" t="s">
        <v>15</v>
      </c>
      <c r="C22" s="3">
        <v>42968.507407407407</v>
      </c>
      <c r="D22" s="3">
        <v>42998.695567129631</v>
      </c>
      <c r="E22" t="s">
        <v>10</v>
      </c>
      <c r="F22" t="s">
        <v>59</v>
      </c>
      <c r="G22" t="s">
        <v>12</v>
      </c>
      <c r="H22" t="s">
        <v>13</v>
      </c>
      <c r="I22" t="s">
        <v>60</v>
      </c>
    </row>
    <row r="23" spans="1:9" ht="169" x14ac:dyDescent="0.15">
      <c r="A23" s="2" t="str">
        <f>HYPERLINK("http://biodiversitylibrary.countersoft.net/workspace/571/item/60494", "BHLFEED-60494")</f>
        <v>BHLFEED-60494</v>
      </c>
      <c r="B23" t="s">
        <v>23</v>
      </c>
      <c r="C23" s="3">
        <v>43033.219282407408</v>
      </c>
      <c r="D23" s="3">
        <v>43035.66033564815</v>
      </c>
      <c r="E23" t="s">
        <v>10</v>
      </c>
      <c r="F23" t="s">
        <v>61</v>
      </c>
      <c r="G23" t="s">
        <v>12</v>
      </c>
      <c r="H23" t="s">
        <v>13</v>
      </c>
      <c r="I23" s="4" t="s">
        <v>62</v>
      </c>
    </row>
    <row r="24" spans="1:9" ht="156" x14ac:dyDescent="0.15">
      <c r="A24" s="2" t="str">
        <f>HYPERLINK("http://biodiversitylibrary.countersoft.net/workspace/571/item/60495", "BHLFEED-60495")</f>
        <v>BHLFEED-60495</v>
      </c>
      <c r="B24" t="s">
        <v>9</v>
      </c>
      <c r="C24" s="3">
        <v>43033.472534722219</v>
      </c>
      <c r="D24" s="3">
        <v>43033.47351851852</v>
      </c>
      <c r="E24" t="s">
        <v>49</v>
      </c>
      <c r="F24" t="s">
        <v>63</v>
      </c>
      <c r="G24" t="s">
        <v>12</v>
      </c>
      <c r="H24" t="s">
        <v>13</v>
      </c>
      <c r="I24" s="4" t="s">
        <v>64</v>
      </c>
    </row>
    <row r="25" spans="1:9" x14ac:dyDescent="0.15">
      <c r="A25" s="2" t="str">
        <f>HYPERLINK("http://biodiversitylibrary.countersoft.net/workspace/571/item/60686", "BHLFEED-60686")</f>
        <v>BHLFEED-60686</v>
      </c>
      <c r="B25" t="s">
        <v>9</v>
      </c>
      <c r="C25" s="3">
        <v>43077.628495370373</v>
      </c>
      <c r="D25" s="3">
        <v>43087.620150462964</v>
      </c>
      <c r="E25" t="s">
        <v>10</v>
      </c>
      <c r="F25" t="s">
        <v>65</v>
      </c>
      <c r="G25" t="s">
        <v>12</v>
      </c>
      <c r="H25" t="s">
        <v>13</v>
      </c>
      <c r="I25" t="s">
        <v>66</v>
      </c>
    </row>
    <row r="26" spans="1:9" x14ac:dyDescent="0.15">
      <c r="A26" s="2" t="str">
        <f>HYPERLINK("http://biodiversitylibrary.countersoft.net/workspace/571/item/60698", "BHLFEED-60698")</f>
        <v>BHLFEED-60698</v>
      </c>
      <c r="B26" t="s">
        <v>9</v>
      </c>
      <c r="C26" s="3">
        <v>43081.761307870373</v>
      </c>
      <c r="D26" s="3">
        <v>43088.544560185182</v>
      </c>
      <c r="E26" t="s">
        <v>10</v>
      </c>
      <c r="F26" t="s">
        <v>67</v>
      </c>
      <c r="G26" t="s">
        <v>12</v>
      </c>
      <c r="H26" t="s">
        <v>13</v>
      </c>
      <c r="I26" t="s">
        <v>68</v>
      </c>
    </row>
    <row r="27" spans="1:9" x14ac:dyDescent="0.15">
      <c r="A27" s="2" t="str">
        <f>HYPERLINK("http://biodiversitylibrary.countersoft.net/workspace/571/item/60844", "BHLFEED-60844")</f>
        <v>BHLFEED-60844</v>
      </c>
      <c r="B27" t="s">
        <v>15</v>
      </c>
      <c r="C27" s="3">
        <v>43118.63890046296</v>
      </c>
      <c r="D27" s="3">
        <v>43126.464421296296</v>
      </c>
      <c r="E27" t="s">
        <v>69</v>
      </c>
      <c r="F27" t="s">
        <v>70</v>
      </c>
      <c r="G27" t="s">
        <v>12</v>
      </c>
      <c r="H27" t="s">
        <v>13</v>
      </c>
      <c r="I27" t="s">
        <v>71</v>
      </c>
    </row>
    <row r="28" spans="1:9" ht="409" x14ac:dyDescent="0.15">
      <c r="A28" s="2" t="str">
        <f>HYPERLINK("http://biodiversitylibrary.countersoft.net/workspace/571/item/60860", "BHLFEED-60860")</f>
        <v>BHLFEED-60860</v>
      </c>
      <c r="B28" t="s">
        <v>9</v>
      </c>
      <c r="C28" s="3">
        <v>43122.298518518517</v>
      </c>
      <c r="D28" s="3">
        <v>43136.451412037037</v>
      </c>
      <c r="E28" t="s">
        <v>72</v>
      </c>
      <c r="F28" t="s">
        <v>73</v>
      </c>
      <c r="G28" t="s">
        <v>13</v>
      </c>
      <c r="H28" t="s">
        <v>13</v>
      </c>
      <c r="I28" s="4" t="s">
        <v>74</v>
      </c>
    </row>
    <row r="29" spans="1:9" x14ac:dyDescent="0.15">
      <c r="A29" s="2" t="str">
        <f>HYPERLINK("http://biodiversitylibrary.countersoft.net/workspace/571/item/60883", "BHLFEED-60883")</f>
        <v>BHLFEED-60883</v>
      </c>
      <c r="B29" t="s">
        <v>15</v>
      </c>
      <c r="C29" s="3">
        <v>43126.354189814818</v>
      </c>
      <c r="D29" s="3">
        <v>43126.531817129631</v>
      </c>
      <c r="E29" t="s">
        <v>10</v>
      </c>
      <c r="F29" t="s">
        <v>75</v>
      </c>
      <c r="G29" t="s">
        <v>12</v>
      </c>
      <c r="H29" t="s">
        <v>13</v>
      </c>
      <c r="I29" t="s">
        <v>76</v>
      </c>
    </row>
  </sheetData>
  <pageMargins left="1.8" right="1.8" top="1.9" bottom="1.9" header="0.5" footer="0.5"/>
  <pageSetup paperSize="0" fitToWidth="0"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2018-02-05T19:35:19Z</dcterms:created>
  <dcterms:modified xsi:type="dcterms:W3CDTF">2018-02-05T19:35:20Z</dcterms:modified>
</cp:coreProperties>
</file>